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<sst xmlns="http://schemas.openxmlformats.org/spreadsheetml/2006/main" count="542" uniqueCount="319">
  <si>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</si>
  <si>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</si>
  <si>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</si>
  <si>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</si>
  <si>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</si>
  <si>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</si>
  <si>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</si>
  <si>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</si>
  <si>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</si>
  <si>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</si>
  <si>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</si>
  <si>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</si>
  <si>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</si>
  <si>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</si>
  <si>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</si>
  <si>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</si>
  <si>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</si>
  <si>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</si>
  <si>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</si>
  <si>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</si>
  <si>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</si>
  <si>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</si>
  <si>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</si>
  <si>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</si>
  <si>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</si>
  <si>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</si>
  <si>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</si>
  <si>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</si>
  <si>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</si>
  <si>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</si>
  <si>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</si>
  <si>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</si>
  <si>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</si>
  <si>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</si>
  <si>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</si>
  <si>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</si>
  <si>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</si>
  <si>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</si>
  <si>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</si>
  <si>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</si>
  <si>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</si>
  <si>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</si>
  <si>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</si>
  <si>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</si>
  <si>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</si>
  <si>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</si>
  <si>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</si>
  <si>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</si>
  <si>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</si>
  <si>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</si>
  <si>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</si>
  <si>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</si>
  <si>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</si>
  <si>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</si>
  <si>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</si>
  <si>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</si>
  <si>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</si>
  <si>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</si>
  <si>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</si>
  <si>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</si>
  <si>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</si>
  <si>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</si>
  <si>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</si>
  <si>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</si>
  <si>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</si>
  <si>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</si>
  <si>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</si>
  <si>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</si>
  <si>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</si>
  <si>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</si>
  <si>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</si>
  <si>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</si>
  <si>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</si>
  <si>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</si>
  <si>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</si>
  <si>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</si>
  <si>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</si>
  <si>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</si>
  <si>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</si>
  <si>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</si>
  <si>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</si>
  <si>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</si>
  <si>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</si>
  <si>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</si>
  <si>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</si>
  <si>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</si>
  <si>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</si>
  <si>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</si>
  <si>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</si>
  <si>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</si>
  <si>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</si>
  <si>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</si>
  <si>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</si>
  <si>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</si>
  <si>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</si>
  <si>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</si>
  <si>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</si>
  <si>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</si>
  <si>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</si>
  <si>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</si>
  <si>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</si>
  <si>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</si>
  <si>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</si>
  <si>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</si>
  <si>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</si>
  <si>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</si>
  <si>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</si>
  <si>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</si>
  <si>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</si>
  <si>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</si>
  <si>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</si>
  <si>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</si>
  <si>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</si>
  <si>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</si>
  <si>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</si>
  <si>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</si>
  <si>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</si>
  <si>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</si>
  <si>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</si>
  <si>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</si>
  <si>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</si>
  <si>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</si>
  <si>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</si>
  <si>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</si>
  <si>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</si>
  <si>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</si>
  <si>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</si>
  <si>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</si>
  <si>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</si>
  <si>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</si>
  <si>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</si>
  <si>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</si>
  <si>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</si>
  <si>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</si>
  <si>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</si>
  <si>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</si>
  <si>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</si>
  <si>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</si>
  <si>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</si>
  <si>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</si>
  <si>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</si>
  <si>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</si>
  <si>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</si>
  <si>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</si>
  <si>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</si>
  <si>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</si>
  <si>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</si>
  <si>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</si>
  <si>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</si>
  <si>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</si>
  <si>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</si>
  <si>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</si>
  <si>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</si>
  <si>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</si>
  <si>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</si>
  <si>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</si>
  <si>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</si>
  <si>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</si>
  <si>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</si>
  <si>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</si>
  <si>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</si>
  <si>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</si>
  <si>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</si>
  <si>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</si>
  <si>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</si>
  <si>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</si>
  <si>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</si>
  <si>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</si>
  <si>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</si>
  <si>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</si>
  <si>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</si>
  <si>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</si>
  <si>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</si>
  <si>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</si>
  <si>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</si>
  <si>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</si>
  <si>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</si>
  <si>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</si>
  <si>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</si>
  <si>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</si>
  <si>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</si>
  <si>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</si>
  <si>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</si>
  <si>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</si>
  <si>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</si>
  <si>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</si>
  <si>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</si>
  <si>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</si>
  <si>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</si>
  <si>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</si>
  <si>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</si>
  <si>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</si>
  <si>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</si>
  <si>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</si>
  <si>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</si>
  <si>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</si>
  <si>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</si>
  <si>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</si>
  <si>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</si>
  <si>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</si>
  <si>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</si>
  <si>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</si>
  <si>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</si>
  <si>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</si>
  <si>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</si>
  <si>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</si>
  <si>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</si>
  <si>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</si>
  <si>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</si>
  <si>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</si>
  <si>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</si>
  <si>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</si>
  <si>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</si>
  <si>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</si>
  <si>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</si>
  <si>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</si>
  <si>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</si>
  <si>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</si>
  <si>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</si>
  <si>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</si>
  <si>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</si>
  <si>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</si>
  <si>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mettreat metinfo greenchemicals</t>
  </si>
  <si>
    <t>15:00:15</t>
  </si>
  <si>
    <t>18:22:59</t>
  </si>
  <si>
    <t>15:01:28</t>
  </si>
  <si>
    <t>14:57:13</t>
  </si>
  <si>
    <t>1376549773554167810</t>
  </si>
  <si>
    <t>1377687954731249666</t>
  </si>
  <si>
    <t>1377999630655488001</t>
  </si>
  <si>
    <t>1375461847441231875</t>
  </si>
  <si>
    <t>1376549771448565765</t>
  </si>
  <si>
    <t>1377687952613117953</t>
  </si>
  <si>
    <t>1375461845528629251</t>
  </si>
  <si>
    <t>954301852404932608</t>
  </si>
  <si>
    <t/>
  </si>
  <si>
    <t>en</t>
  </si>
  <si>
    <t>tr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</si>
  <si>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</si>
  <si>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</si>
  <si>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</si>
  <si>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</si>
  <si>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</si>
  <si>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</si>
  <si>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</si>
  <si>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</si>
  <si>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</si>
  <si>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</si>
  <si>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</si>
  <si>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</si>
  <si>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</si>
  <si>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</si>
  <si>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</si>
  <si>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</si>
  <si>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</si>
  <si>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</si>
  <si>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</si>
  <si>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</si>
  <si>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</si>
  <si>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</si>
  <si>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</si>
  <si>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</si>
  <si>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</si>
  <si>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</si>
  <si>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</si>
  <si>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</si>
  <si>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</si>
  <si>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</si>
  <si>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</si>
  <si>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</si>
  <si>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</si>
  <si>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</si>
  <si>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</si>
  <si>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</si>
  <si>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</si>
  <si>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</si>
  <si>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</si>
  <si>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</si>
  <si>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</si>
  <si>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</si>
  <si>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</si>
  <si>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</si>
  <si>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</si>
  <si>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</si>
  <si>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</si>
  <si>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</si>
  <si>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</si>
  <si>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</si>
  <si>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</si>
  <si>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</si>
  <si>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</si>
  <si>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</si>
  <si>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</si>
  <si>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</si>
  <si>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</si>
  <si>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</si>
  <si>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</si>
  <si>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</si>
  <si>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</si>
  <si>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</si>
  <si>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</si>
  <si>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</si>
  <si>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</si>
  <si>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</si>
  <si>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</si>
  <si>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</si>
  <si>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</si>
  <si>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</si>
  <si>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</si>
  <si>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</si>
  <si>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</si>
  <si>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</si>
  <si>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</si>
  <si>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</si>
  <si>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</si>
  <si>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</si>
  <si>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Weight▓4▓4▓0▓True▓Gray▓Red▓▓Edge Weight▓4▓4▓0▓3▓10▓False▓Edge Weight▓4▓4▓0▓35▓12▓False▓▓0▓0▓0▓True▓Black▓Black▓▓▓0▓0▓0▓0▓0▓False▓▓0▓0▓0▓0▓0▓False▓▓0▓0▓0▓0▓0▓False▓▓0▓0▓0▓0▓0▓False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</si>
  <si>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06 April 2021 at 02:07 UTC.
The requested start date was Tuesday, 06 April 2021 at 00:01 UTC and the maximum number of days (going backward) was 14.
The maximum number of tweets collected was 7,500.
The tweets in the network were tweeted over the 7-day, 0-hour, 4-minute period from Friday, 26 March 2021 at 14:57 UTC to Friday, 02 April 2021 at 15:01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</si>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</sst>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86903"/>
        <c:axId val="48246672"/>
      </c:barChart>
      <c:catAx>
        <c:axId val="351869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46672"/>
        <c:crosses val="autoZero"/>
        <c:auto val="1"/>
        <c:lblOffset val="100"/>
        <c:noMultiLvlLbl val="0"/>
      </c:catAx>
      <c:valAx>
        <c:axId val="48246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3/26/2021 14:57</c:v>
                </c:pt>
                <c:pt idx="1">
                  <c:v>3/29/2021 15:00</c:v>
                </c:pt>
                <c:pt idx="2">
                  <c:v>4/1/2021 18:22</c:v>
                </c:pt>
                <c:pt idx="3">
                  <c:v>4/2/2021 15:01</c:v>
                </c:pt>
              </c:strCache>
            </c:strRef>
          </c:cat>
          <c:val>
            <c:numRef>
              <c:f>'Time Series'!$B$26:$B$30</c:f>
              <c:numCache>
                <c:formatCode>General</c:formatCode>
                <c:ptCount val="4"/>
                <c:pt idx="0">
                  <c:v>1</c:v>
                </c:pt>
                <c:pt idx="1">
                  <c:v>1</c:v>
                </c:pt>
                <c:pt idx="2">
                  <c:v>1</c:v>
                </c:pt>
                <c:pt idx="3">
                  <c:v>1</c:v>
                </c:pt>
              </c:numCache>
            </c:numRef>
          </c:val>
        </c:ser>
        <c:axId val="44407393"/>
        <c:axId val="64122218"/>
      </c:barChart>
      <c:catAx>
        <c:axId val="44407393"/>
        <c:scaling>
          <c:orientation val="minMax"/>
        </c:scaling>
        <c:axPos val="b"/>
        <c:delete val="0"/>
        <c:numFmt formatCode="General" sourceLinked="1"/>
        <c:majorTickMark val="out"/>
        <c:minorTickMark val="none"/>
        <c:tickLblPos val="nextTo"/>
        <c:crossAx val="64122218"/>
        <c:crosses val="autoZero"/>
        <c:auto val="1"/>
        <c:lblOffset val="100"/>
        <c:noMultiLvlLbl val="0"/>
      </c:catAx>
      <c:valAx>
        <c:axId val="64122218"/>
        <c:scaling>
          <c:orientation val="minMax"/>
        </c:scaling>
        <c:axPos val="l"/>
        <c:majorGridlines/>
        <c:delete val="0"/>
        <c:numFmt formatCode="General" sourceLinked="1"/>
        <c:majorTickMark val="out"/>
        <c:minorTickMark val="none"/>
        <c:tickLblPos val="nextTo"/>
        <c:crossAx val="444073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566865"/>
        <c:axId val="15666330"/>
      </c:barChart>
      <c:catAx>
        <c:axId val="31566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66330"/>
        <c:crosses val="autoZero"/>
        <c:auto val="1"/>
        <c:lblOffset val="100"/>
        <c:noMultiLvlLbl val="0"/>
      </c:catAx>
      <c:valAx>
        <c:axId val="1566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6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79243"/>
        <c:axId val="61013188"/>
      </c:barChart>
      <c:catAx>
        <c:axId val="67792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13188"/>
        <c:crosses val="autoZero"/>
        <c:auto val="1"/>
        <c:lblOffset val="100"/>
        <c:noMultiLvlLbl val="0"/>
      </c:catAx>
      <c:valAx>
        <c:axId val="61013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7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47781"/>
        <c:axId val="43121166"/>
      </c:barChart>
      <c:catAx>
        <c:axId val="122477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21166"/>
        <c:crosses val="autoZero"/>
        <c:auto val="1"/>
        <c:lblOffset val="100"/>
        <c:noMultiLvlLbl val="0"/>
      </c:catAx>
      <c:valAx>
        <c:axId val="43121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7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546175"/>
        <c:axId val="3153528"/>
      </c:barChart>
      <c:catAx>
        <c:axId val="525461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53528"/>
        <c:crosses val="autoZero"/>
        <c:auto val="1"/>
        <c:lblOffset val="100"/>
        <c:noMultiLvlLbl val="0"/>
      </c:catAx>
      <c:valAx>
        <c:axId val="315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6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381753"/>
        <c:axId val="54109186"/>
      </c:barChart>
      <c:catAx>
        <c:axId val="283817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09186"/>
        <c:crosses val="autoZero"/>
        <c:auto val="1"/>
        <c:lblOffset val="100"/>
        <c:noMultiLvlLbl val="0"/>
      </c:catAx>
      <c:valAx>
        <c:axId val="5410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1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220627"/>
        <c:axId val="20767916"/>
      </c:barChart>
      <c:catAx>
        <c:axId val="172206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767916"/>
        <c:crosses val="autoZero"/>
        <c:auto val="1"/>
        <c:lblOffset val="100"/>
        <c:noMultiLvlLbl val="0"/>
      </c:catAx>
      <c:valAx>
        <c:axId val="20767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20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693517"/>
        <c:axId val="4479606"/>
      </c:barChart>
      <c:catAx>
        <c:axId val="526935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9606"/>
        <c:crosses val="autoZero"/>
        <c:auto val="1"/>
        <c:lblOffset val="100"/>
        <c:noMultiLvlLbl val="0"/>
      </c:catAx>
      <c:valAx>
        <c:axId val="4479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3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316455"/>
        <c:axId val="27303776"/>
      </c:barChart>
      <c:catAx>
        <c:axId val="40316455"/>
        <c:scaling>
          <c:orientation val="minMax"/>
        </c:scaling>
        <c:axPos val="b"/>
        <c:delete val="1"/>
        <c:majorTickMark val="out"/>
        <c:minorTickMark val="none"/>
        <c:tickLblPos val="none"/>
        <c:crossAx val="27303776"/>
        <c:crosses val="autoZero"/>
        <c:auto val="1"/>
        <c:lblOffset val="100"/>
        <c:noMultiLvlLbl val="0"/>
      </c:catAx>
      <c:valAx>
        <c:axId val="27303776"/>
        <c:scaling>
          <c:orientation val="minMax"/>
        </c:scaling>
        <c:axPos val="l"/>
        <c:delete val="1"/>
        <c:majorTickMark val="out"/>
        <c:minorTickMark val="none"/>
        <c:tickLblPos val="none"/>
        <c:crossAx val="403164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mettreat metinfo greenchemicals"/>
        <s v="organictreat yerliüretim greenchemicals"/>
        <s v="organicinfo organictreat greenchemicals"/>
        <s v="wastetreat waste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3-26T14:57:13.000"/>
        <d v="2021-03-29T15:00:15.000"/>
        <d v="2021-04-01T18:22:59.000"/>
        <d v="2021-04-02T15:01: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4"/>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4"/>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4"/>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4"/>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row>
    <row r="3" spans="1:57" ht="15" customHeight="1">
      <c r="A3" s="80" t="s">
        <v>214</v>
      </c>
      <c r="B3" s="80" t="s">
        <v>214</v>
      </c>
      <c r="C3" s="53" t="s">
        <v>314</v>
      </c>
      <c r="D3" s="54">
        <v>3</v>
      </c>
      <c r="E3" s="66" t="s">
        <v>132</v>
      </c>
      <c r="F3" s="55">
        <v>35</v>
      </c>
      <c r="G3" s="53"/>
      <c r="H3" s="57"/>
      <c r="I3" s="56"/>
      <c r="J3" s="56"/>
      <c r="K3" s="35" t="s">
        <v>65</v>
      </c>
      <c r="L3" s="62">
        <v>3</v>
      </c>
      <c r="M3" s="62"/>
      <c r="N3" s="63"/>
      <c r="O3" s="81" t="s">
        <v>176</v>
      </c>
      <c r="P3" s="83">
        <v>44281.62306712963</v>
      </c>
      <c r="Q3" s="81" t="s">
        <v>218</v>
      </c>
      <c r="R3" s="81"/>
      <c r="S3" s="81"/>
      <c r="T3" s="85" t="s">
        <v>222</v>
      </c>
      <c r="U3" s="81"/>
      <c r="V3" s="88" t="str">
        <f>HYPERLINK("http://pbs.twimg.com/profile_images/1326468266370494465/Mi0CKdut_normal.jpg")</f>
        <v>http://pbs.twimg.com/profile_images/1326468266370494465/Mi0CKdut_normal.jpg</v>
      </c>
      <c r="W3" s="83">
        <v>44281.62306712963</v>
      </c>
      <c r="X3" s="89">
        <v>44281</v>
      </c>
      <c r="Y3" s="85" t="s">
        <v>226</v>
      </c>
      <c r="Z3" s="88" t="str">
        <f>HYPERLINK("https://twitter.com/#!/chemicalsgreen/status/1375461847441231875")</f>
        <v>https://twitter.com/#!/chemicalsgreen/status/1375461847441231875</v>
      </c>
      <c r="AA3" s="81"/>
      <c r="AB3" s="81"/>
      <c r="AC3" s="85" t="s">
        <v>230</v>
      </c>
      <c r="AD3" s="85" t="s">
        <v>233</v>
      </c>
      <c r="AE3" s="81" t="b">
        <v>0</v>
      </c>
      <c r="AF3" s="81">
        <v>1</v>
      </c>
      <c r="AG3" s="85" t="s">
        <v>234</v>
      </c>
      <c r="AH3" s="81" t="b">
        <v>0</v>
      </c>
      <c r="AI3" s="81" t="s">
        <v>236</v>
      </c>
      <c r="AJ3" s="81"/>
      <c r="AK3" s="85" t="s">
        <v>235</v>
      </c>
      <c r="AL3" s="81" t="b">
        <v>0</v>
      </c>
      <c r="AM3" s="81">
        <v>0</v>
      </c>
      <c r="AN3" s="85" t="s">
        <v>235</v>
      </c>
      <c r="AO3" s="85" t="s">
        <v>238</v>
      </c>
      <c r="AP3" s="81" t="b">
        <v>0</v>
      </c>
      <c r="AQ3" s="85" t="s">
        <v>233</v>
      </c>
      <c r="AR3" s="81" t="s">
        <v>176</v>
      </c>
      <c r="AS3" s="81">
        <v>0</v>
      </c>
      <c r="AT3" s="81">
        <v>0</v>
      </c>
      <c r="AU3" s="81"/>
      <c r="AV3" s="81"/>
      <c r="AW3" s="81"/>
      <c r="AX3" s="81"/>
      <c r="AY3" s="81"/>
      <c r="AZ3" s="81"/>
      <c r="BA3" s="81"/>
      <c r="BB3" s="81"/>
      <c r="BC3">
        <v>4</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314</v>
      </c>
      <c r="D4" s="54">
        <v>3</v>
      </c>
      <c r="E4" s="66" t="s">
        <v>132</v>
      </c>
      <c r="F4" s="55">
        <v>35</v>
      </c>
      <c r="G4" s="53"/>
      <c r="H4" s="57"/>
      <c r="I4" s="56"/>
      <c r="J4" s="56"/>
      <c r="K4" s="35" t="s">
        <v>65</v>
      </c>
      <c r="L4" s="79">
        <v>4</v>
      </c>
      <c r="M4" s="79"/>
      <c r="N4" s="63"/>
      <c r="O4" s="82" t="s">
        <v>176</v>
      </c>
      <c r="P4" s="84">
        <v>44284.62517361111</v>
      </c>
      <c r="Q4" s="82" t="s">
        <v>215</v>
      </c>
      <c r="R4" s="82"/>
      <c r="S4" s="82"/>
      <c r="T4" s="86" t="s">
        <v>219</v>
      </c>
      <c r="U4" s="82"/>
      <c r="V4" s="87" t="str">
        <f>HYPERLINK("http://pbs.twimg.com/profile_images/1326468266370494465/Mi0CKdut_normal.jpg")</f>
        <v>http://pbs.twimg.com/profile_images/1326468266370494465/Mi0CKdut_normal.jpg</v>
      </c>
      <c r="W4" s="84">
        <v>44284.62517361111</v>
      </c>
      <c r="X4" s="90">
        <v>44284</v>
      </c>
      <c r="Y4" s="86" t="s">
        <v>223</v>
      </c>
      <c r="Z4" s="87" t="str">
        <f>HYPERLINK("https://twitter.com/#!/chemicalsgreen/status/1376549773554167810")</f>
        <v>https://twitter.com/#!/chemicalsgreen/status/1376549773554167810</v>
      </c>
      <c r="AA4" s="82"/>
      <c r="AB4" s="82"/>
      <c r="AC4" s="86" t="s">
        <v>227</v>
      </c>
      <c r="AD4" s="86" t="s">
        <v>231</v>
      </c>
      <c r="AE4" s="82" t="b">
        <v>0</v>
      </c>
      <c r="AF4" s="82">
        <v>1</v>
      </c>
      <c r="AG4" s="86" t="s">
        <v>234</v>
      </c>
      <c r="AH4" s="82" t="b">
        <v>0</v>
      </c>
      <c r="AI4" s="82" t="s">
        <v>236</v>
      </c>
      <c r="AJ4" s="82"/>
      <c r="AK4" s="86" t="s">
        <v>235</v>
      </c>
      <c r="AL4" s="82" t="b">
        <v>0</v>
      </c>
      <c r="AM4" s="82">
        <v>0</v>
      </c>
      <c r="AN4" s="86" t="s">
        <v>235</v>
      </c>
      <c r="AO4" s="86" t="s">
        <v>238</v>
      </c>
      <c r="AP4" s="82" t="b">
        <v>0</v>
      </c>
      <c r="AQ4" s="86" t="s">
        <v>231</v>
      </c>
      <c r="AR4" s="82" t="s">
        <v>176</v>
      </c>
      <c r="AS4" s="82">
        <v>0</v>
      </c>
      <c r="AT4" s="82">
        <v>0</v>
      </c>
      <c r="AU4" s="82"/>
      <c r="AV4" s="82"/>
      <c r="AW4" s="82"/>
      <c r="AX4" s="82"/>
      <c r="AY4" s="82"/>
      <c r="AZ4" s="82"/>
      <c r="BA4" s="82"/>
      <c r="BB4" s="82"/>
      <c r="BC4">
        <v>4</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314</v>
      </c>
      <c r="D5" s="54">
        <v>3</v>
      </c>
      <c r="E5" s="66" t="s">
        <v>132</v>
      </c>
      <c r="F5" s="55">
        <v>35</v>
      </c>
      <c r="G5" s="53"/>
      <c r="H5" s="57"/>
      <c r="I5" s="56"/>
      <c r="J5" s="56"/>
      <c r="K5" s="35" t="s">
        <v>65</v>
      </c>
      <c r="L5" s="79">
        <v>5</v>
      </c>
      <c r="M5" s="79"/>
      <c r="N5" s="63"/>
      <c r="O5" s="82" t="s">
        <v>176</v>
      </c>
      <c r="P5" s="84">
        <v>44287.76596064815</v>
      </c>
      <c r="Q5" s="82" t="s">
        <v>216</v>
      </c>
      <c r="R5" s="82"/>
      <c r="S5" s="82"/>
      <c r="T5" s="86" t="s">
        <v>220</v>
      </c>
      <c r="U5" s="82"/>
      <c r="V5" s="87" t="str">
        <f>HYPERLINK("http://pbs.twimg.com/profile_images/1326468266370494465/Mi0CKdut_normal.jpg")</f>
        <v>http://pbs.twimg.com/profile_images/1326468266370494465/Mi0CKdut_normal.jpg</v>
      </c>
      <c r="W5" s="84">
        <v>44287.76596064815</v>
      </c>
      <c r="X5" s="90">
        <v>44287</v>
      </c>
      <c r="Y5" s="86" t="s">
        <v>224</v>
      </c>
      <c r="Z5" s="87" t="str">
        <f>HYPERLINK("https://twitter.com/#!/chemicalsgreen/status/1377687954731249666")</f>
        <v>https://twitter.com/#!/chemicalsgreen/status/1377687954731249666</v>
      </c>
      <c r="AA5" s="82"/>
      <c r="AB5" s="82"/>
      <c r="AC5" s="86" t="s">
        <v>228</v>
      </c>
      <c r="AD5" s="86" t="s">
        <v>232</v>
      </c>
      <c r="AE5" s="82" t="b">
        <v>0</v>
      </c>
      <c r="AF5" s="82">
        <v>0</v>
      </c>
      <c r="AG5" s="86" t="s">
        <v>234</v>
      </c>
      <c r="AH5" s="82" t="b">
        <v>0</v>
      </c>
      <c r="AI5" s="82" t="s">
        <v>236</v>
      </c>
      <c r="AJ5" s="82"/>
      <c r="AK5" s="86" t="s">
        <v>235</v>
      </c>
      <c r="AL5" s="82" t="b">
        <v>0</v>
      </c>
      <c r="AM5" s="82">
        <v>0</v>
      </c>
      <c r="AN5" s="86" t="s">
        <v>235</v>
      </c>
      <c r="AO5" s="86" t="s">
        <v>238</v>
      </c>
      <c r="AP5" s="82" t="b">
        <v>0</v>
      </c>
      <c r="AQ5" s="86" t="s">
        <v>232</v>
      </c>
      <c r="AR5" s="82" t="s">
        <v>176</v>
      </c>
      <c r="AS5" s="82">
        <v>0</v>
      </c>
      <c r="AT5" s="82">
        <v>0</v>
      </c>
      <c r="AU5" s="82"/>
      <c r="AV5" s="82"/>
      <c r="AW5" s="82"/>
      <c r="AX5" s="82"/>
      <c r="AY5" s="82"/>
      <c r="AZ5" s="82"/>
      <c r="BA5" s="82"/>
      <c r="BB5" s="82"/>
      <c r="BC5">
        <v>4</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314</v>
      </c>
      <c r="D6" s="54">
        <v>3</v>
      </c>
      <c r="E6" s="66" t="s">
        <v>132</v>
      </c>
      <c r="F6" s="55">
        <v>35</v>
      </c>
      <c r="G6" s="53"/>
      <c r="H6" s="57"/>
      <c r="I6" s="56"/>
      <c r="J6" s="56"/>
      <c r="K6" s="35" t="s">
        <v>65</v>
      </c>
      <c r="L6" s="79">
        <v>6</v>
      </c>
      <c r="M6" s="79"/>
      <c r="N6" s="63"/>
      <c r="O6" s="82" t="s">
        <v>176</v>
      </c>
      <c r="P6" s="84">
        <v>44288.62601851852</v>
      </c>
      <c r="Q6" s="82" t="s">
        <v>217</v>
      </c>
      <c r="R6" s="82"/>
      <c r="S6" s="82"/>
      <c r="T6" s="86" t="s">
        <v>221</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225</v>
      </c>
      <c r="Z6" s="87" t="str">
        <f>HYPERLINK("https://twitter.com/#!/chemicalsgreen/status/1377999630655488001")</f>
        <v>https://twitter.com/#!/chemicalsgreen/status/1377999630655488001</v>
      </c>
      <c r="AA6" s="82"/>
      <c r="AB6" s="82"/>
      <c r="AC6" s="86" t="s">
        <v>229</v>
      </c>
      <c r="AD6" s="82"/>
      <c r="AE6" s="82" t="b">
        <v>0</v>
      </c>
      <c r="AF6" s="82">
        <v>0</v>
      </c>
      <c r="AG6" s="86" t="s">
        <v>235</v>
      </c>
      <c r="AH6" s="82" t="b">
        <v>0</v>
      </c>
      <c r="AI6" s="82" t="s">
        <v>237</v>
      </c>
      <c r="AJ6" s="82"/>
      <c r="AK6" s="86" t="s">
        <v>235</v>
      </c>
      <c r="AL6" s="82" t="b">
        <v>0</v>
      </c>
      <c r="AM6" s="82">
        <v>0</v>
      </c>
      <c r="AN6" s="86" t="s">
        <v>235</v>
      </c>
      <c r="AO6" s="86" t="s">
        <v>238</v>
      </c>
      <c r="AP6" s="82" t="b">
        <v>0</v>
      </c>
      <c r="AQ6" s="86" t="s">
        <v>229</v>
      </c>
      <c r="AR6" s="82" t="s">
        <v>176</v>
      </c>
      <c r="AS6" s="82">
        <v>0</v>
      </c>
      <c r="AT6" s="82">
        <v>0</v>
      </c>
      <c r="AU6" s="82"/>
      <c r="AV6" s="82"/>
      <c r="AW6" s="82"/>
      <c r="AX6" s="82"/>
      <c r="AY6" s="82"/>
      <c r="AZ6" s="82"/>
      <c r="BA6" s="82"/>
      <c r="BB6" s="82"/>
      <c r="BC6">
        <v>4</v>
      </c>
      <c r="BD6" s="81" t="str">
        <f>REPLACE(INDEX(GroupVertices[Group],MATCH(Edges[[#This Row],[Vertex 1]],GroupVertices[Vertex],0)),1,1,"")</f>
        <v>1</v>
      </c>
      <c r="BE6"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306</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265</v>
      </c>
      <c r="L3" s="59"/>
      <c r="M3" s="60">
        <v>4999.5</v>
      </c>
      <c r="N3" s="60">
        <v>4999.5</v>
      </c>
      <c r="O3" s="58"/>
      <c r="P3" s="61"/>
      <c r="Q3" s="61"/>
      <c r="R3" s="50"/>
      <c r="S3" s="50"/>
      <c r="T3" s="50"/>
      <c r="U3" s="50"/>
      <c r="V3" s="51"/>
      <c r="W3" s="51"/>
      <c r="X3" s="52"/>
      <c r="Y3" s="51"/>
      <c r="Z3" s="51"/>
      <c r="AA3" s="62">
        <v>3</v>
      </c>
      <c r="AB3" s="62"/>
      <c r="AC3" s="63"/>
      <c r="AD3" s="81" t="s">
        <v>261</v>
      </c>
      <c r="AE3" s="85" t="s">
        <v>234</v>
      </c>
      <c r="AF3" s="81">
        <v>0</v>
      </c>
      <c r="AG3" s="81">
        <v>149</v>
      </c>
      <c r="AH3" s="81">
        <v>544</v>
      </c>
      <c r="AI3" s="81">
        <v>75</v>
      </c>
      <c r="AJ3" s="81"/>
      <c r="AK3" s="81" t="s">
        <v>262</v>
      </c>
      <c r="AL3" s="81" t="s">
        <v>263</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264</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310</v>
      </c>
    </row>
    <row r="3" spans="1:25" ht="15">
      <c r="A3" s="80" t="s">
        <v>304</v>
      </c>
      <c r="B3" s="93" t="s">
        <v>305</v>
      </c>
      <c r="C3" s="93" t="s">
        <v>56</v>
      </c>
      <c r="D3" s="14"/>
      <c r="E3" s="14"/>
      <c r="F3" s="15" t="s">
        <v>304</v>
      </c>
      <c r="G3" s="77"/>
      <c r="H3" s="77"/>
      <c r="I3" s="64">
        <v>3</v>
      </c>
      <c r="J3" s="64"/>
      <c r="K3" s="50">
        <v>1</v>
      </c>
      <c r="L3" s="50">
        <v>0</v>
      </c>
      <c r="M3" s="50">
        <v>4</v>
      </c>
      <c r="N3" s="50">
        <v>4</v>
      </c>
      <c r="O3" s="50">
        <v>4</v>
      </c>
      <c r="P3" s="51" t="s">
        <v>309</v>
      </c>
      <c r="Q3" s="51" t="s">
        <v>309</v>
      </c>
      <c r="R3" s="50">
        <v>1</v>
      </c>
      <c r="S3" s="50">
        <v>1</v>
      </c>
      <c r="T3" s="50">
        <v>1</v>
      </c>
      <c r="U3" s="50">
        <v>4</v>
      </c>
      <c r="V3" s="50">
        <v>0</v>
      </c>
      <c r="W3" s="51">
        <v>0</v>
      </c>
      <c r="X3" s="51" t="s">
        <v>309</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304</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218</v>
      </c>
      <c r="R3" s="81"/>
      <c r="S3" s="81"/>
      <c r="T3" s="85" t="s">
        <v>222</v>
      </c>
      <c r="U3" s="81"/>
      <c r="V3" s="88" t="str">
        <f>HYPERLINK("http://pbs.twimg.com/profile_images/1326468266370494465/Mi0CKdut_normal.jpg")</f>
        <v>http://pbs.twimg.com/profile_images/1326468266370494465/Mi0CKdut_normal.jpg</v>
      </c>
      <c r="W3" s="83">
        <v>44281.62306712963</v>
      </c>
      <c r="X3" s="89">
        <v>44281</v>
      </c>
      <c r="Y3" s="85" t="s">
        <v>226</v>
      </c>
      <c r="Z3" s="88" t="str">
        <f>HYPERLINK("https://twitter.com/#!/chemicalsgreen/status/1375461847441231875")</f>
        <v>https://twitter.com/#!/chemicalsgreen/status/1375461847441231875</v>
      </c>
      <c r="AA3" s="81"/>
      <c r="AB3" s="81"/>
      <c r="AC3" s="85" t="s">
        <v>230</v>
      </c>
      <c r="AD3" s="85" t="s">
        <v>233</v>
      </c>
      <c r="AE3" s="81" t="b">
        <v>0</v>
      </c>
      <c r="AF3" s="81">
        <v>1</v>
      </c>
      <c r="AG3" s="85" t="s">
        <v>234</v>
      </c>
      <c r="AH3" s="81" t="b">
        <v>0</v>
      </c>
      <c r="AI3" s="81" t="s">
        <v>236</v>
      </c>
      <c r="AJ3" s="81"/>
      <c r="AK3" s="85" t="s">
        <v>235</v>
      </c>
      <c r="AL3" s="81" t="b">
        <v>0</v>
      </c>
      <c r="AM3" s="81">
        <v>0</v>
      </c>
      <c r="AN3" s="85" t="s">
        <v>235</v>
      </c>
      <c r="AO3" s="85" t="s">
        <v>238</v>
      </c>
      <c r="AP3" s="81" t="b">
        <v>0</v>
      </c>
      <c r="AQ3" s="85" t="s">
        <v>233</v>
      </c>
      <c r="AR3" s="81" t="s">
        <v>176</v>
      </c>
      <c r="AS3" s="81">
        <v>0</v>
      </c>
      <c r="AT3" s="81">
        <v>0</v>
      </c>
      <c r="AU3" s="81"/>
      <c r="AV3" s="81"/>
      <c r="AW3" s="81"/>
      <c r="AX3" s="81"/>
      <c r="AY3" s="81"/>
      <c r="AZ3" s="81"/>
      <c r="BA3" s="81"/>
      <c r="BB3" s="81"/>
      <c r="BC3">
        <v>4</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219</v>
      </c>
      <c r="U4" s="82"/>
      <c r="V4" s="87" t="str">
        <f>HYPERLINK("http://pbs.twimg.com/profile_images/1326468266370494465/Mi0CKdut_normal.jpg")</f>
        <v>http://pbs.twimg.com/profile_images/1326468266370494465/Mi0CKdut_normal.jpg</v>
      </c>
      <c r="W4" s="84">
        <v>44284.62517361111</v>
      </c>
      <c r="X4" s="90">
        <v>44284</v>
      </c>
      <c r="Y4" s="86" t="s">
        <v>223</v>
      </c>
      <c r="Z4" s="87" t="str">
        <f>HYPERLINK("https://twitter.com/#!/chemicalsgreen/status/1376549773554167810")</f>
        <v>https://twitter.com/#!/chemicalsgreen/status/1376549773554167810</v>
      </c>
      <c r="AA4" s="82"/>
      <c r="AB4" s="82"/>
      <c r="AC4" s="86" t="s">
        <v>227</v>
      </c>
      <c r="AD4" s="86" t="s">
        <v>231</v>
      </c>
      <c r="AE4" s="82" t="b">
        <v>0</v>
      </c>
      <c r="AF4" s="82">
        <v>1</v>
      </c>
      <c r="AG4" s="86" t="s">
        <v>234</v>
      </c>
      <c r="AH4" s="82" t="b">
        <v>0</v>
      </c>
      <c r="AI4" s="82" t="s">
        <v>236</v>
      </c>
      <c r="AJ4" s="82"/>
      <c r="AK4" s="86" t="s">
        <v>235</v>
      </c>
      <c r="AL4" s="82" t="b">
        <v>0</v>
      </c>
      <c r="AM4" s="82">
        <v>0</v>
      </c>
      <c r="AN4" s="86" t="s">
        <v>235</v>
      </c>
      <c r="AO4" s="86" t="s">
        <v>238</v>
      </c>
      <c r="AP4" s="82" t="b">
        <v>0</v>
      </c>
      <c r="AQ4" s="86" t="s">
        <v>231</v>
      </c>
      <c r="AR4" s="82" t="s">
        <v>176</v>
      </c>
      <c r="AS4" s="82">
        <v>0</v>
      </c>
      <c r="AT4" s="82">
        <v>0</v>
      </c>
      <c r="AU4" s="82"/>
      <c r="AV4" s="82"/>
      <c r="AW4" s="82"/>
      <c r="AX4" s="82"/>
      <c r="AY4" s="82"/>
      <c r="AZ4" s="82"/>
      <c r="BA4" s="82"/>
      <c r="BB4" s="82"/>
      <c r="BC4">
        <v>4</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220</v>
      </c>
      <c r="U5" s="82"/>
      <c r="V5" s="87" t="str">
        <f>HYPERLINK("http://pbs.twimg.com/profile_images/1326468266370494465/Mi0CKdut_normal.jpg")</f>
        <v>http://pbs.twimg.com/profile_images/1326468266370494465/Mi0CKdut_normal.jpg</v>
      </c>
      <c r="W5" s="84">
        <v>44287.76596064815</v>
      </c>
      <c r="X5" s="90">
        <v>44287</v>
      </c>
      <c r="Y5" s="86" t="s">
        <v>224</v>
      </c>
      <c r="Z5" s="87" t="str">
        <f>HYPERLINK("https://twitter.com/#!/chemicalsgreen/status/1377687954731249666")</f>
        <v>https://twitter.com/#!/chemicalsgreen/status/1377687954731249666</v>
      </c>
      <c r="AA5" s="82"/>
      <c r="AB5" s="82"/>
      <c r="AC5" s="86" t="s">
        <v>228</v>
      </c>
      <c r="AD5" s="86" t="s">
        <v>232</v>
      </c>
      <c r="AE5" s="82" t="b">
        <v>0</v>
      </c>
      <c r="AF5" s="82">
        <v>0</v>
      </c>
      <c r="AG5" s="86" t="s">
        <v>234</v>
      </c>
      <c r="AH5" s="82" t="b">
        <v>0</v>
      </c>
      <c r="AI5" s="82" t="s">
        <v>236</v>
      </c>
      <c r="AJ5" s="82"/>
      <c r="AK5" s="86" t="s">
        <v>235</v>
      </c>
      <c r="AL5" s="82" t="b">
        <v>0</v>
      </c>
      <c r="AM5" s="82">
        <v>0</v>
      </c>
      <c r="AN5" s="86" t="s">
        <v>235</v>
      </c>
      <c r="AO5" s="86" t="s">
        <v>238</v>
      </c>
      <c r="AP5" s="82" t="b">
        <v>0</v>
      </c>
      <c r="AQ5" s="86" t="s">
        <v>232</v>
      </c>
      <c r="AR5" s="82" t="s">
        <v>176</v>
      </c>
      <c r="AS5" s="82">
        <v>0</v>
      </c>
      <c r="AT5" s="82">
        <v>0</v>
      </c>
      <c r="AU5" s="82"/>
      <c r="AV5" s="82"/>
      <c r="AW5" s="82"/>
      <c r="AX5" s="82"/>
      <c r="AY5" s="82"/>
      <c r="AZ5" s="82"/>
      <c r="BA5" s="82"/>
      <c r="BB5" s="82"/>
      <c r="BC5">
        <v>4</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221</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225</v>
      </c>
      <c r="Z6" s="87" t="str">
        <f>HYPERLINK("https://twitter.com/#!/chemicalsgreen/status/1377999630655488001")</f>
        <v>https://twitter.com/#!/chemicalsgreen/status/1377999630655488001</v>
      </c>
      <c r="AA6" s="82"/>
      <c r="AB6" s="82"/>
      <c r="AC6" s="86" t="s">
        <v>229</v>
      </c>
      <c r="AD6" s="82"/>
      <c r="AE6" s="82" t="b">
        <v>0</v>
      </c>
      <c r="AF6" s="82">
        <v>0</v>
      </c>
      <c r="AG6" s="86" t="s">
        <v>235</v>
      </c>
      <c r="AH6" s="82" t="b">
        <v>0</v>
      </c>
      <c r="AI6" s="82" t="s">
        <v>237</v>
      </c>
      <c r="AJ6" s="82"/>
      <c r="AK6" s="86" t="s">
        <v>235</v>
      </c>
      <c r="AL6" s="82" t="b">
        <v>0</v>
      </c>
      <c r="AM6" s="82">
        <v>0</v>
      </c>
      <c r="AN6" s="86" t="s">
        <v>235</v>
      </c>
      <c r="AO6" s="86" t="s">
        <v>238</v>
      </c>
      <c r="AP6" s="82" t="b">
        <v>0</v>
      </c>
      <c r="AQ6" s="86" t="s">
        <v>229</v>
      </c>
      <c r="AR6" s="82" t="s">
        <v>176</v>
      </c>
      <c r="AS6" s="82">
        <v>0</v>
      </c>
      <c r="AT6" s="82">
        <v>0</v>
      </c>
      <c r="AU6" s="82"/>
      <c r="AV6" s="82"/>
      <c r="AW6" s="82"/>
      <c r="AX6" s="82"/>
      <c r="AY6" s="82"/>
      <c r="AZ6" s="82"/>
      <c r="BA6" s="82"/>
      <c r="BB6" s="82"/>
      <c r="BC6">
        <v>4</v>
      </c>
      <c r="BD6" s="81" t="str">
        <f>REPLACE(INDEX(GroupVertices[Group],MATCH(Edges11[[#This Row],[Vertex 1]],GroupVertices[Vertex],0)),1,1,"")</f>
        <v>1</v>
      </c>
      <c r="BE6"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318</v>
      </c>
    </row>
    <row r="24" spans="10:11" ht="409.5">
      <c r="J24" t="s">
        <v>301</v>
      </c>
      <c r="K24" s="13" t="s">
        <v>317</v>
      </c>
    </row>
    <row r="25" spans="10:11" ht="15">
      <c r="J25" t="s">
        <v>302</v>
      </c>
      <c r="K25" t="b">
        <v>0</v>
      </c>
    </row>
    <row r="26" spans="10:11" ht="15">
      <c r="J26" t="s">
        <v>315</v>
      </c>
      <c r="K26" t="s">
        <v>316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312</v>
      </c>
      <c r="B25" t="s">
        <v>311</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t="s">
        <v>313</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2021-04-06T19:17:30Z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